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zan\Desktop\"/>
    </mc:Choice>
  </mc:AlternateContent>
  <bookViews>
    <workbookView xWindow="0" yWindow="0" windowWidth="20736" windowHeight="11760"/>
  </bookViews>
  <sheets>
    <sheet name="ميثاق الوظائف غير الاشرافية" sheetId="1" r:id="rId1"/>
  </sheets>
  <definedNames>
    <definedName name="_xlnm.Print_Area" localSheetId="0">'ميثاق الوظائف غير الاشرافية'!$A$1:$J$84</definedName>
  </definedNames>
  <calcPr calcId="152511"/>
</workbook>
</file>

<file path=xl/calcChain.xml><?xml version="1.0" encoding="utf-8"?>
<calcChain xmlns="http://schemas.openxmlformats.org/spreadsheetml/2006/main">
  <c r="D42" i="1" l="1"/>
  <c r="D41" i="1"/>
  <c r="D40" i="1"/>
  <c r="A42" i="1"/>
  <c r="A41" i="1"/>
  <c r="A40" i="1"/>
  <c r="C69" i="1" l="1"/>
  <c r="C67" i="1"/>
  <c r="C64" i="1"/>
  <c r="C61" i="1"/>
  <c r="C58" i="1"/>
  <c r="C55" i="1"/>
  <c r="I56" i="1" l="1"/>
  <c r="I57" i="1"/>
  <c r="I69" i="1" l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55" i="1"/>
  <c r="J55" i="1" s="1"/>
  <c r="J69" i="1" l="1"/>
  <c r="J67" i="1"/>
  <c r="J64" i="1"/>
  <c r="J61" i="1"/>
  <c r="J58" i="1"/>
  <c r="B51" i="1"/>
  <c r="C51" i="1"/>
  <c r="D51" i="1"/>
  <c r="E51" i="1"/>
  <c r="G51" i="1" s="1"/>
  <c r="C35" i="1"/>
  <c r="J78" i="1" l="1"/>
  <c r="H78" i="1" s="1"/>
  <c r="E48" i="1"/>
  <c r="G48" i="1" s="1"/>
  <c r="H14" i="1" l="1"/>
  <c r="B45" i="1"/>
  <c r="C45" i="1"/>
  <c r="D45" i="1"/>
  <c r="E45" i="1"/>
  <c r="G45" i="1" s="1"/>
  <c r="B46" i="1"/>
  <c r="C46" i="1"/>
  <c r="D46" i="1"/>
  <c r="E46" i="1"/>
  <c r="G46" i="1" s="1"/>
  <c r="B47" i="1"/>
  <c r="C47" i="1"/>
  <c r="D47" i="1"/>
  <c r="E47" i="1"/>
  <c r="H47" i="1" s="1"/>
  <c r="B48" i="1"/>
  <c r="C48" i="1"/>
  <c r="D48" i="1"/>
  <c r="H48" i="1"/>
  <c r="I50" i="1"/>
  <c r="I51" i="1"/>
  <c r="I73" i="1"/>
  <c r="I49" i="1" l="1"/>
  <c r="H45" i="1"/>
  <c r="I45" i="1" s="1"/>
  <c r="I47" i="1"/>
  <c r="G47" i="1"/>
  <c r="I48" i="1"/>
  <c r="H46" i="1"/>
  <c r="I46" i="1" s="1"/>
  <c r="D52" i="1"/>
  <c r="C78" i="1"/>
  <c r="H52" i="1" l="1"/>
  <c r="D80" i="1" s="1"/>
</calcChain>
</file>

<file path=xl/sharedStrings.xml><?xml version="1.0" encoding="utf-8"?>
<sst xmlns="http://schemas.openxmlformats.org/spreadsheetml/2006/main" count="131" uniqueCount="110">
  <si>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</si>
  <si>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</si>
  <si>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</si>
  <si>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</si>
  <si>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</si>
  <si>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</si>
  <si>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</si>
  <si>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</si>
  <si>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</si>
  <si>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</si>
  <si>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</si>
  <si>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</si>
  <si>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</si>
  <si>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</si>
  <si>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</si>
  <si>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</si>
  <si>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</si>
  <si>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</si>
  <si>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</si>
  <si>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</si>
  <si>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</si>
  <si>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</si>
  <si>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</si>
  <si>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</si>
  <si>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</si>
  <si>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</si>
  <si>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</si>
  <si>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</si>
  <si>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</si>
  <si>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</si>
  <si>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</si>
  <si>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</si>
  <si>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</si>
  <si>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</si>
  <si>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</si>
  <si>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</si>
  <si>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</si>
  <si>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</si>
  <si>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</si>
  <si>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</si>
  <si>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</si>
  <si>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</si>
  <si>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</si>
  <si>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</si>
  <si>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</si>
  <si>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</si>
  <si>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</si>
  <si>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</si>
  <si>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</si>
  <si>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</si>
  <si>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</si>
  <si>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</si>
  <si>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</si>
  <si>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</si>
  <si>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</si>
  <si>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</si>
  <si>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</si>
  <si>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</si>
  <si>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</si>
  <si>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</si>
  <si>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</si>
  <si>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</si>
  <si>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</si>
  <si>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</si>
  <si>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</si>
  <si>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</si>
  <si>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</si>
  <si>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</si>
  <si>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</si>
  <si>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</si>
  <si>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</si>
  <si>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</si>
  <si>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</si>
  <si>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</si>
  <si>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</si>
  <si>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</si>
  <si>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</si>
  <si>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</si>
  <si>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</si>
  <si>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</si>
  <si>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</si>
  <si>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</si>
  <si>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</si>
  <si>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</si>
  <si>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</si>
  <si>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</si>
  <si>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</si>
  <si>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</si>
  <si>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</si>
  <si>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</si>
  <si>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</si>
  <si>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</si>
  <si>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</si>
  <si>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</si>
  <si>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</si>
  <si>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</si>
  <si>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</si>
  <si>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</si>
  <si>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</si>
  <si>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</si>
  <si>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</si>
  <si>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</si>
  <si>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</si>
  <si>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</si>
  <si>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ميثاق الأداء للموظف على الوظيفة غير الإشرافية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</si>
  <si>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</si>
  <si>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</si>
  <si>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</si>
  <si>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>درجة التقدير</t>
  </si>
  <si>
    <t>وصف الأداء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</si>
</sst>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1"/>
      <name val="Calibri"/>
      <family val="2"/>
      <scheme val="minor"/>
    </font>
    <font>
      <b/>
      <sz val="14"/>
      <color theme="1"/>
      <name val="Simplified Arabic"/>
      <charset val="178"/>
    </font>
    <font>
      <b/>
      <sz val="14"/>
      <name val="Calibri"/>
      <family val="2"/>
      <scheme val="minor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2"/>
      <color theme="6" tint="0.39997558519241921"/>
      <name val="Calibri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0" fillId="7" borderId="0" xfId="0" applyFill="1"/>
    <xf numFmtId="0" fontId="9" fillId="5" borderId="2" xfId="0" applyFont="1" applyFill="1" applyBorder="1" applyAlignment="1">
      <alignment horizontal="center" vertical="center"/>
    </xf>
    <xf numFmtId="9" fontId="9" fillId="4" borderId="3" xfId="1" applyFont="1" applyFill="1" applyBorder="1" applyAlignment="1">
      <alignment horizontal="center" vertical="center" readingOrder="2"/>
    </xf>
    <xf numFmtId="0" fontId="0" fillId="4" borderId="31" xfId="0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9" fontId="9" fillId="6" borderId="3" xfId="1" applyFont="1" applyFill="1" applyBorder="1" applyAlignment="1">
      <alignment horizontal="center" vertical="center" readingOrder="2"/>
    </xf>
    <xf numFmtId="0" fontId="13" fillId="6" borderId="31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3" fillId="6" borderId="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justify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 readingOrder="1"/>
    </xf>
    <xf numFmtId="0" fontId="0" fillId="2" borderId="27" xfId="0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 readingOrder="1"/>
    </xf>
    <xf numFmtId="0" fontId="19" fillId="7" borderId="8" xfId="0" applyFont="1" applyFill="1" applyBorder="1" applyAlignment="1">
      <alignment horizontal="center" vertical="center" wrapText="1" readingOrder="1"/>
    </xf>
    <xf numFmtId="0" fontId="19" fillId="7" borderId="5" xfId="0" applyFont="1" applyFill="1" applyBorder="1" applyAlignment="1">
      <alignment horizontal="center" vertical="center" wrapText="1" readingOrder="1"/>
    </xf>
    <xf numFmtId="0" fontId="20" fillId="6" borderId="17" xfId="0" applyFont="1" applyFill="1" applyBorder="1" applyAlignment="1">
      <alignment horizontal="center" vertical="center" wrapText="1"/>
    </xf>
    <xf numFmtId="0" fontId="22" fillId="6" borderId="17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 wrapText="1" readingOrder="2"/>
    </xf>
    <xf numFmtId="9" fontId="15" fillId="7" borderId="3" xfId="1" applyFont="1" applyFill="1" applyBorder="1" applyAlignment="1">
      <alignment horizontal="center" vertical="center" wrapText="1" readingOrder="2"/>
    </xf>
    <xf numFmtId="0" fontId="26" fillId="7" borderId="4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 readingOrder="2"/>
    </xf>
    <xf numFmtId="9" fontId="15" fillId="2" borderId="8" xfId="1" applyFont="1" applyFill="1" applyBorder="1" applyAlignment="1">
      <alignment horizontal="center" vertical="center" wrapText="1" readingOrder="2"/>
    </xf>
    <xf numFmtId="0" fontId="25" fillId="2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9" fontId="9" fillId="2" borderId="6" xfId="1" applyFont="1" applyFill="1" applyBorder="1" applyAlignment="1">
      <alignment horizontal="center" vertical="center" readingOrder="2"/>
    </xf>
    <xf numFmtId="9" fontId="9" fillId="2" borderId="3" xfId="1" applyFont="1" applyFill="1" applyBorder="1" applyAlignment="1">
      <alignment horizontal="center" vertical="center" readingOrder="2"/>
    </xf>
    <xf numFmtId="0" fontId="27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 readingOrder="2"/>
    </xf>
    <xf numFmtId="0" fontId="27" fillId="2" borderId="3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9" fontId="15" fillId="2" borderId="31" xfId="1" applyFont="1" applyFill="1" applyBorder="1" applyAlignment="1">
      <alignment horizontal="center" vertical="center" wrapText="1" readingOrder="2"/>
    </xf>
    <xf numFmtId="0" fontId="9" fillId="4" borderId="17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 wrapText="1"/>
    </xf>
    <xf numFmtId="0" fontId="29" fillId="4" borderId="33" xfId="0" applyFont="1" applyFill="1" applyBorder="1" applyAlignment="1">
      <alignment horizontal="center" vertical="center" wrapText="1"/>
    </xf>
    <xf numFmtId="0" fontId="30" fillId="4" borderId="33" xfId="0" applyFont="1" applyFill="1" applyBorder="1"/>
    <xf numFmtId="0" fontId="29" fillId="4" borderId="33" xfId="0" applyFont="1" applyFill="1" applyBorder="1" applyAlignment="1">
      <alignment horizontal="center" vertical="center"/>
    </xf>
    <xf numFmtId="0" fontId="31" fillId="2" borderId="0" xfId="0" applyFont="1" applyFill="1"/>
    <xf numFmtId="0" fontId="32" fillId="2" borderId="0" xfId="0" applyFont="1" applyFill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9" fontId="16" fillId="2" borderId="31" xfId="1" applyFont="1" applyFill="1" applyBorder="1" applyAlignment="1">
      <alignment horizontal="center" vertical="center" wrapText="1" readingOrder="2"/>
    </xf>
    <xf numFmtId="0" fontId="0" fillId="2" borderId="13" xfId="0" applyFill="1" applyBorder="1" applyAlignment="1">
      <alignment horizontal="center" vertical="center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center" vertical="center"/>
    </xf>
    <xf numFmtId="0" fontId="6" fillId="6" borderId="22" xfId="0" applyFont="1" applyFill="1" applyBorder="1" applyAlignment="1" applyProtection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9" fontId="1" fillId="4" borderId="3" xfId="1" applyFont="1" applyFill="1" applyBorder="1" applyAlignment="1">
      <alignment horizontal="center" vertical="center" readingOrder="2"/>
    </xf>
    <xf numFmtId="0" fontId="0" fillId="2" borderId="33" xfId="0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 wrapText="1" readingOrder="1"/>
    </xf>
    <xf numFmtId="0" fontId="21" fillId="6" borderId="3" xfId="0" applyFont="1" applyFill="1" applyBorder="1" applyAlignment="1">
      <alignment horizontal="center" vertical="center" wrapText="1" readingOrder="1"/>
    </xf>
    <xf numFmtId="0" fontId="21" fillId="6" borderId="2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16" fillId="6" borderId="12" xfId="0" applyFont="1" applyFill="1" applyBorder="1" applyAlignment="1">
      <alignment horizontal="right" vertical="center" wrapText="1" readingOrder="2"/>
    </xf>
    <xf numFmtId="0" fontId="16" fillId="6" borderId="11" xfId="0" applyFont="1" applyFill="1" applyBorder="1" applyAlignment="1">
      <alignment horizontal="right" vertical="center" wrapText="1" readingOrder="2"/>
    </xf>
    <xf numFmtId="0" fontId="16" fillId="6" borderId="10" xfId="0" applyFont="1" applyFill="1" applyBorder="1" applyAlignment="1">
      <alignment horizontal="right" vertical="center" wrapText="1" readingOrder="2"/>
    </xf>
    <xf numFmtId="9" fontId="16" fillId="2" borderId="17" xfId="1" applyFont="1" applyFill="1" applyBorder="1" applyAlignment="1">
      <alignment horizontal="center" vertical="center" wrapText="1" readingOrder="2"/>
    </xf>
    <xf numFmtId="9" fontId="16" fillId="2" borderId="13" xfId="1" applyFont="1" applyFill="1" applyBorder="1" applyAlignment="1">
      <alignment horizontal="center" vertical="center" wrapText="1" readingOrder="2"/>
    </xf>
    <xf numFmtId="9" fontId="16" fillId="2" borderId="8" xfId="1" applyFont="1" applyFill="1" applyBorder="1" applyAlignment="1">
      <alignment horizontal="center" vertical="center" wrapText="1" readingOrder="2"/>
    </xf>
    <xf numFmtId="0" fontId="16" fillId="6" borderId="21" xfId="0" applyFont="1" applyFill="1" applyBorder="1" applyAlignment="1">
      <alignment horizontal="right" vertical="center" wrapText="1" readingOrder="2"/>
    </xf>
    <xf numFmtId="0" fontId="16" fillId="6" borderId="20" xfId="0" applyFont="1" applyFill="1" applyBorder="1" applyAlignment="1">
      <alignment horizontal="right" vertical="center" wrapText="1" readingOrder="2"/>
    </xf>
    <xf numFmtId="0" fontId="16" fillId="6" borderId="19" xfId="0" applyFont="1" applyFill="1" applyBorder="1" applyAlignment="1">
      <alignment horizontal="right" vertical="center" wrapText="1" readingOrder="2"/>
    </xf>
    <xf numFmtId="0" fontId="16" fillId="6" borderId="16" xfId="0" applyFont="1" applyFill="1" applyBorder="1" applyAlignment="1">
      <alignment horizontal="right" vertical="center" wrapText="1" readingOrder="2"/>
    </xf>
    <xf numFmtId="0" fontId="16" fillId="6" borderId="15" xfId="0" applyFont="1" applyFill="1" applyBorder="1" applyAlignment="1">
      <alignment horizontal="right" vertical="center" wrapText="1" readingOrder="2"/>
    </xf>
    <xf numFmtId="0" fontId="16" fillId="6" borderId="14" xfId="0" applyFont="1" applyFill="1" applyBorder="1" applyAlignment="1">
      <alignment horizontal="right" vertical="center" wrapText="1" readingOrder="2"/>
    </xf>
    <xf numFmtId="0" fontId="15" fillId="2" borderId="4" xfId="0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right" vertical="center" wrapText="1"/>
    </xf>
    <xf numFmtId="0" fontId="15" fillId="2" borderId="2" xfId="0" applyFont="1" applyFill="1" applyBorder="1" applyAlignment="1">
      <alignment horizontal="right" vertical="center" wrapText="1"/>
    </xf>
    <xf numFmtId="0" fontId="15" fillId="2" borderId="33" xfId="0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5" fillId="2" borderId="32" xfId="0" applyFont="1" applyFill="1" applyBorder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 wrapText="1" readingOrder="1"/>
    </xf>
    <xf numFmtId="0" fontId="17" fillId="6" borderId="33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28" fillId="4" borderId="33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 wrapText="1"/>
    </xf>
    <xf numFmtId="0" fontId="23" fillId="7" borderId="35" xfId="0" applyFont="1" applyFill="1" applyBorder="1" applyAlignment="1">
      <alignment horizontal="center" vertical="center" wrapText="1"/>
    </xf>
    <xf numFmtId="0" fontId="25" fillId="4" borderId="4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 wrapText="1" readingOrder="2"/>
    </xf>
    <xf numFmtId="0" fontId="16" fillId="6" borderId="3" xfId="0" applyFont="1" applyFill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horizontal="center" vertical="center" wrapText="1" readingOrder="2"/>
    </xf>
    <xf numFmtId="0" fontId="7" fillId="4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16" fillId="6" borderId="26" xfId="0" applyFont="1" applyFill="1" applyBorder="1" applyAlignment="1">
      <alignment horizontal="right" vertical="center" wrapText="1" readingOrder="2"/>
    </xf>
    <xf numFmtId="0" fontId="16" fillId="6" borderId="25" xfId="0" applyFont="1" applyFill="1" applyBorder="1" applyAlignment="1">
      <alignment horizontal="right" vertical="center" wrapText="1" readingOrder="2"/>
    </xf>
    <xf numFmtId="0" fontId="16" fillId="6" borderId="24" xfId="0" applyFont="1" applyFill="1" applyBorder="1" applyAlignment="1">
      <alignment horizontal="right" vertical="center" wrapText="1" readingOrder="2"/>
    </xf>
    <xf numFmtId="0" fontId="2" fillId="2" borderId="1" xfId="0" applyFont="1" applyFill="1" applyBorder="1" applyAlignment="1">
      <alignment horizontal="right" vertical="top" readingOrder="2"/>
    </xf>
    <xf numFmtId="0" fontId="10" fillId="6" borderId="30" xfId="0" applyFont="1" applyFill="1" applyBorder="1" applyAlignment="1">
      <alignment horizontal="right" vertical="center" wrapText="1" readingOrder="2"/>
    </xf>
    <xf numFmtId="0" fontId="10" fillId="6" borderId="29" xfId="0" applyFont="1" applyFill="1" applyBorder="1" applyAlignment="1">
      <alignment horizontal="right" vertical="center" wrapText="1" readingOrder="2"/>
    </xf>
    <xf numFmtId="0" fontId="10" fillId="6" borderId="28" xfId="0" applyFont="1" applyFill="1" applyBorder="1" applyAlignment="1">
      <alignment horizontal="right" vertical="center" wrapText="1" readingOrder="2"/>
    </xf>
    <xf numFmtId="0" fontId="10" fillId="6" borderId="16" xfId="0" applyFont="1" applyFill="1" applyBorder="1" applyAlignment="1">
      <alignment horizontal="right" vertical="center" wrapText="1" readingOrder="2"/>
    </xf>
    <xf numFmtId="0" fontId="10" fillId="6" borderId="15" xfId="0" applyFont="1" applyFill="1" applyBorder="1" applyAlignment="1">
      <alignment horizontal="right" vertical="center" wrapText="1" readingOrder="2"/>
    </xf>
    <xf numFmtId="0" fontId="10" fillId="6" borderId="14" xfId="0" applyFont="1" applyFill="1" applyBorder="1" applyAlignment="1">
      <alignment horizontal="right" vertical="center" wrapText="1" readingOrder="2"/>
    </xf>
    <xf numFmtId="0" fontId="10" fillId="6" borderId="26" xfId="0" applyFont="1" applyFill="1" applyBorder="1" applyAlignment="1">
      <alignment horizontal="right" vertical="center" wrapText="1" readingOrder="2"/>
    </xf>
    <xf numFmtId="0" fontId="10" fillId="6" borderId="25" xfId="0" applyFont="1" applyFill="1" applyBorder="1" applyAlignment="1">
      <alignment horizontal="right" vertical="center" wrapText="1" readingOrder="2"/>
    </xf>
    <xf numFmtId="0" fontId="10" fillId="6" borderId="24" xfId="0" applyFont="1" applyFill="1" applyBorder="1" applyAlignment="1">
      <alignment horizontal="right" vertical="center" wrapText="1" readingOrder="2"/>
    </xf>
    <xf numFmtId="0" fontId="6" fillId="6" borderId="1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9" fontId="6" fillId="4" borderId="17" xfId="1" applyFont="1" applyFill="1" applyBorder="1" applyAlignment="1">
      <alignment horizontal="center" vertical="center" readingOrder="2"/>
    </xf>
    <xf numFmtId="9" fontId="6" fillId="4" borderId="13" xfId="1" applyFont="1" applyFill="1" applyBorder="1" applyAlignment="1">
      <alignment horizontal="center" vertical="center" readingOrder="2"/>
    </xf>
    <xf numFmtId="9" fontId="6" fillId="4" borderId="8" xfId="1" applyFont="1" applyFill="1" applyBorder="1" applyAlignment="1">
      <alignment horizontal="center" vertical="center" readingOrder="2"/>
    </xf>
    <xf numFmtId="0" fontId="10" fillId="6" borderId="21" xfId="0" applyFont="1" applyFill="1" applyBorder="1" applyAlignment="1">
      <alignment horizontal="right" vertical="center" wrapText="1" readingOrder="2"/>
    </xf>
    <xf numFmtId="0" fontId="10" fillId="6" borderId="20" xfId="0" applyFont="1" applyFill="1" applyBorder="1" applyAlignment="1">
      <alignment horizontal="right" vertical="center" wrapText="1" readingOrder="2"/>
    </xf>
    <xf numFmtId="0" fontId="10" fillId="6" borderId="19" xfId="0" applyFont="1" applyFill="1" applyBorder="1" applyAlignment="1">
      <alignment horizontal="right" vertical="center" wrapText="1" readingOrder="2"/>
    </xf>
    <xf numFmtId="0" fontId="10" fillId="6" borderId="12" xfId="0" applyFont="1" applyFill="1" applyBorder="1" applyAlignment="1">
      <alignment horizontal="right" vertical="center" wrapText="1" readingOrder="2"/>
    </xf>
    <xf numFmtId="0" fontId="10" fillId="6" borderId="11" xfId="0" applyFont="1" applyFill="1" applyBorder="1" applyAlignment="1">
      <alignment horizontal="right" vertical="center" wrapText="1" readingOrder="2"/>
    </xf>
    <xf numFmtId="0" fontId="10" fillId="6" borderId="10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24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 wrapText="1" readingOrder="2"/>
    </xf>
    <xf numFmtId="0" fontId="10" fillId="6" borderId="20" xfId="0" applyFont="1" applyFill="1" applyBorder="1" applyAlignment="1">
      <alignment horizontal="center" vertical="center" wrapText="1" readingOrder="2"/>
    </xf>
    <xf numFmtId="0" fontId="10" fillId="6" borderId="19" xfId="0" applyFont="1" applyFill="1" applyBorder="1" applyAlignment="1">
      <alignment horizontal="center" vertical="center" wrapText="1" readingOrder="2"/>
    </xf>
    <xf numFmtId="2" fontId="30" fillId="4" borderId="33" xfId="0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 wrapText="1" readingOrder="2"/>
    </xf>
    <xf numFmtId="0" fontId="10" fillId="6" borderId="15" xfId="0" applyFont="1" applyFill="1" applyBorder="1" applyAlignment="1">
      <alignment horizontal="center" vertical="center" wrapText="1" readingOrder="2"/>
    </xf>
    <xf numFmtId="0" fontId="10" fillId="6" borderId="14" xfId="0" applyFont="1" applyFill="1" applyBorder="1" applyAlignment="1">
      <alignment horizontal="center" vertical="center" wrapText="1" readingOrder="2"/>
    </xf>
    <xf numFmtId="0" fontId="10" fillId="6" borderId="26" xfId="0" applyFont="1" applyFill="1" applyBorder="1" applyAlignment="1">
      <alignment horizontal="center" vertical="center" wrapText="1" readingOrder="2"/>
    </xf>
    <xf numFmtId="0" fontId="10" fillId="6" borderId="25" xfId="0" applyFont="1" applyFill="1" applyBorder="1" applyAlignment="1">
      <alignment horizontal="center" vertical="center" wrapText="1" readingOrder="2"/>
    </xf>
    <xf numFmtId="0" fontId="10" fillId="6" borderId="24" xfId="0" applyFont="1" applyFill="1" applyBorder="1" applyAlignment="1">
      <alignment horizontal="center" vertical="center" wrapText="1" readingOrder="2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2" fontId="7" fillId="5" borderId="3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mcs.gov.sa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659423</xdr:colOff>
      <xdr:row>38</xdr:row>
      <xdr:rowOff>14654</xdr:rowOff>
    </xdr:from>
    <xdr:to>
      <xdr:col>8</xdr:col>
      <xdr:colOff>696059</xdr:colOff>
      <xdr:row>38</xdr:row>
      <xdr:rowOff>930519</xdr:rowOff>
    </xdr:to>
    <xdr:sp macro="" textlink="">
      <xdr:nvSpPr>
        <xdr:cNvPr id="2" name="مربع نص 1"/>
        <xdr:cNvSpPr txBox="1"/>
      </xdr:nvSpPr>
      <xdr:spPr>
        <a:xfrm>
          <a:off x="11229974266" y="7434629"/>
          <a:ext cx="2770311" cy="1633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600808</xdr:colOff>
      <xdr:row>0</xdr:row>
      <xdr:rowOff>7328</xdr:rowOff>
    </xdr:from>
    <xdr:to>
      <xdr:col>10</xdr:col>
      <xdr:colOff>7327</xdr:colOff>
      <xdr:row>0</xdr:row>
      <xdr:rowOff>864578</xdr:rowOff>
    </xdr:to>
    <xdr:sp macro="" textlink="">
      <xdr:nvSpPr>
        <xdr:cNvPr id="3" name="مربع نص 2"/>
        <xdr:cNvSpPr txBox="1"/>
      </xdr:nvSpPr>
      <xdr:spPr>
        <a:xfrm>
          <a:off x="11281410000" y="7328"/>
          <a:ext cx="257175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51</xdr:row>
      <xdr:rowOff>47624</xdr:rowOff>
    </xdr:from>
    <xdr:to>
      <xdr:col>2</xdr:col>
      <xdr:colOff>1752601</xdr:colOff>
      <xdr:row>51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77</xdr:row>
      <xdr:rowOff>38099</xdr:rowOff>
    </xdr:from>
    <xdr:to>
      <xdr:col>1</xdr:col>
      <xdr:colOff>2853602</xdr:colOff>
      <xdr:row>77</xdr:row>
      <xdr:rowOff>276224</xdr:rowOff>
    </xdr:to>
    <xdr:sp macro="" textlink="">
      <xdr:nvSpPr>
        <xdr:cNvPr id="5" name="سهم إلى اليمين 4"/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4</xdr:col>
      <xdr:colOff>600809</xdr:colOff>
      <xdr:row>0</xdr:row>
      <xdr:rowOff>17317</xdr:rowOff>
    </xdr:from>
    <xdr:ext cx="2505346" cy="759337"/>
    <xdr:pic>
      <xdr:nvPicPr>
        <xdr:cNvPr id="6" name="صورة 5" descr="وزارة الخدمة المدنية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1476403" y="17317"/>
          <a:ext cx="2505346" cy="75933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666780</xdr:colOff>
      <xdr:row>38</xdr:row>
      <xdr:rowOff>29310</xdr:rowOff>
    </xdr:from>
    <xdr:ext cx="2498451" cy="909204"/>
    <xdr:pic>
      <xdr:nvPicPr>
        <xdr:cNvPr id="9" name="صورة 8" descr="وزارة الخدمة المدنية">
          <a:hlinkClick xmlns:r="http://schemas.openxmlformats.org/officeDocument/2006/relationships" r:id="rId2" tooltip="&quot;وزارة الخدمة المدنية&quot;"/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238769" y="7449285"/>
          <a:ext cx="2498451" cy="909204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114300</xdr:colOff>
      <xdr:row>7</xdr:row>
      <xdr:rowOff>123824</xdr:rowOff>
    </xdr:from>
    <xdr:to>
      <xdr:col>21</xdr:col>
      <xdr:colOff>57150</xdr:colOff>
      <xdr:row>35</xdr:row>
      <xdr:rowOff>114300</xdr:rowOff>
    </xdr:to>
    <xdr:pic>
      <xdr:nvPicPr>
        <xdr:cNvPr id="10" name="صورة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9209" t="27874" r="17138" b="11934"/>
        <a:stretch/>
      </xdr:blipFill>
      <xdr:spPr>
        <a:xfrm>
          <a:off x="11221688250" y="2914649"/>
          <a:ext cx="11639550" cy="619125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133350</xdr:rowOff>
    </xdr:from>
    <xdr:to>
      <xdr:col>1</xdr:col>
      <xdr:colOff>2590800</xdr:colOff>
      <xdr:row>0</xdr:row>
      <xdr:rowOff>790575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40347725" y="133350"/>
          <a:ext cx="2781300" cy="657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38</xdr:row>
      <xdr:rowOff>104775</xdr:rowOff>
    </xdr:from>
    <xdr:to>
      <xdr:col>1</xdr:col>
      <xdr:colOff>2609850</xdr:colOff>
      <xdr:row>38</xdr:row>
      <xdr:rowOff>762000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40328675" y="9763125"/>
          <a:ext cx="2781300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rightToLeft="1" tabSelected="1" view="pageBreakPreview" topLeftCell="A52" zoomScaleSheetLayoutView="100" workbookViewId="0">
      <selection activeCell="H45" sqref="H45"/>
    </sheetView>
  </sheetViews>
  <sheetFormatPr defaultColWidth="9" defaultRowHeight="14.4"/>
  <cols>
    <col min="1" max="1" width="2.6640625" style="1" customWidth="1"/>
    <col min="2" max="2" width="37.44140625" style="2" customWidth="1"/>
    <col min="3" max="3" width="16.88671875" style="2" customWidth="1"/>
    <col min="4" max="4" width="28.88671875" style="2" customWidth="1"/>
    <col min="5" max="5" width="9.44140625" style="2" customWidth="1"/>
    <col min="6" max="6" width="7.33203125" style="1" customWidth="1"/>
    <col min="7" max="7" width="8.44140625" style="1" customWidth="1"/>
    <col min="8" max="8" width="7.33203125" style="1" customWidth="1"/>
    <col min="9" max="9" width="9" style="1" customWidth="1"/>
    <col min="10" max="10" width="9.88671875" style="1" hidden="1" customWidth="1"/>
    <col min="11" max="11" width="5" style="1" customWidth="1"/>
    <col min="12" max="12" width="7" style="1" customWidth="1"/>
    <col min="13" max="13" width="8.6640625" style="1" customWidth="1"/>
    <col min="14" max="14" width="69.6640625" style="1" customWidth="1"/>
    <col min="15" max="16384" width="9" style="1"/>
  </cols>
  <sheetData>
    <row r="1" spans="1:14" ht="72.75" customHeight="1" thickBot="1">
      <c r="A1" s="115" t="s">
        <v>104</v>
      </c>
      <c r="B1" s="116"/>
      <c r="C1" s="116"/>
      <c r="D1" s="116"/>
      <c r="E1" s="116"/>
      <c r="F1" s="116"/>
      <c r="G1" s="116"/>
      <c r="H1" s="116"/>
      <c r="I1" s="116"/>
      <c r="K1" s="66"/>
    </row>
    <row r="2" spans="1:14" ht="23.25" customHeight="1" thickBot="1">
      <c r="A2" s="103" t="s">
        <v>55</v>
      </c>
      <c r="B2" s="104"/>
      <c r="C2" s="104"/>
      <c r="D2" s="103" t="s">
        <v>54</v>
      </c>
      <c r="E2" s="104"/>
      <c r="F2" s="104"/>
      <c r="G2" s="104"/>
      <c r="H2" s="104"/>
      <c r="I2" s="105"/>
      <c r="K2" s="66"/>
    </row>
    <row r="3" spans="1:14" ht="23.25" customHeight="1" thickBot="1">
      <c r="A3" s="103" t="s">
        <v>53</v>
      </c>
      <c r="B3" s="104"/>
      <c r="C3" s="104"/>
      <c r="D3" s="106" t="s">
        <v>52</v>
      </c>
      <c r="E3" s="107"/>
      <c r="F3" s="107"/>
      <c r="G3" s="107"/>
      <c r="H3" s="107"/>
      <c r="I3" s="108"/>
      <c r="K3" s="66"/>
    </row>
    <row r="4" spans="1:14" ht="23.25" customHeight="1" thickBot="1">
      <c r="A4" s="103" t="s">
        <v>51</v>
      </c>
      <c r="B4" s="104"/>
      <c r="C4" s="104"/>
      <c r="D4" s="103" t="s">
        <v>50</v>
      </c>
      <c r="E4" s="104"/>
      <c r="F4" s="104"/>
      <c r="G4" s="104"/>
      <c r="H4" s="104"/>
      <c r="I4" s="105"/>
      <c r="K4" s="66"/>
    </row>
    <row r="5" spans="1:14" ht="23.25" customHeight="1" thickBot="1">
      <c r="A5" s="118" t="s">
        <v>49</v>
      </c>
      <c r="B5" s="118"/>
      <c r="C5" s="118"/>
      <c r="D5" s="118"/>
      <c r="E5" s="118"/>
      <c r="F5" s="118"/>
      <c r="G5" s="118"/>
      <c r="H5" s="118"/>
      <c r="I5" s="119"/>
      <c r="K5" s="66"/>
    </row>
    <row r="6" spans="1:14" ht="30.6" thickBot="1">
      <c r="A6" s="33" t="s">
        <v>39</v>
      </c>
      <c r="B6" s="120" t="s">
        <v>99</v>
      </c>
      <c r="C6" s="121"/>
      <c r="D6" s="121"/>
      <c r="E6" s="121"/>
      <c r="F6" s="121"/>
      <c r="G6" s="62" t="s">
        <v>47</v>
      </c>
      <c r="H6" s="62" t="s">
        <v>46</v>
      </c>
      <c r="I6" s="62" t="s">
        <v>45</v>
      </c>
      <c r="K6" s="66"/>
    </row>
    <row r="7" spans="1:14" ht="23.25" customHeight="1" thickBot="1">
      <c r="A7" s="61">
        <v>1</v>
      </c>
      <c r="B7" s="122"/>
      <c r="C7" s="122"/>
      <c r="D7" s="122"/>
      <c r="E7" s="122"/>
      <c r="F7" s="123"/>
      <c r="G7" s="58"/>
      <c r="H7" s="60"/>
      <c r="I7" s="57"/>
      <c r="K7" s="66"/>
    </row>
    <row r="8" spans="1:14" ht="23.25" customHeight="1" thickBot="1">
      <c r="A8" s="33">
        <v>2</v>
      </c>
      <c r="B8" s="122"/>
      <c r="C8" s="122"/>
      <c r="D8" s="122"/>
      <c r="E8" s="122"/>
      <c r="F8" s="123"/>
      <c r="G8" s="56"/>
      <c r="H8" s="51"/>
      <c r="I8" s="57"/>
      <c r="K8" s="66"/>
    </row>
    <row r="9" spans="1:14" ht="23.25" customHeight="1" thickBot="1">
      <c r="A9" s="59">
        <v>3</v>
      </c>
      <c r="B9" s="122"/>
      <c r="C9" s="122"/>
      <c r="D9" s="122"/>
      <c r="E9" s="122"/>
      <c r="F9" s="123"/>
      <c r="G9" s="58"/>
      <c r="H9" s="51"/>
      <c r="I9" s="57"/>
      <c r="K9" s="66"/>
    </row>
    <row r="10" spans="1:14" ht="23.25" customHeight="1" thickBot="1">
      <c r="A10" s="33">
        <v>4</v>
      </c>
      <c r="B10" s="122"/>
      <c r="C10" s="122"/>
      <c r="D10" s="122"/>
      <c r="E10" s="122"/>
      <c r="F10" s="123"/>
      <c r="G10" s="56"/>
      <c r="H10" s="51"/>
      <c r="I10" s="57"/>
      <c r="K10" s="66"/>
    </row>
    <row r="11" spans="1:14" ht="16.2" hidden="1" thickBot="1">
      <c r="A11" s="33">
        <v>5</v>
      </c>
      <c r="B11" s="122"/>
      <c r="C11" s="122"/>
      <c r="D11" s="122"/>
      <c r="E11" s="122"/>
      <c r="F11" s="123"/>
      <c r="G11" s="55"/>
      <c r="H11" s="51"/>
      <c r="I11" s="57"/>
      <c r="K11" s="66"/>
    </row>
    <row r="12" spans="1:14" ht="16.2" hidden="1" thickBot="1">
      <c r="A12" s="53">
        <v>6</v>
      </c>
      <c r="B12" s="124"/>
      <c r="C12" s="122"/>
      <c r="D12" s="122"/>
      <c r="E12" s="122"/>
      <c r="F12" s="123"/>
      <c r="G12" s="54"/>
      <c r="H12" s="51"/>
      <c r="I12" s="57"/>
      <c r="K12" s="66"/>
    </row>
    <row r="13" spans="1:14" ht="29.4" hidden="1" thickBot="1">
      <c r="A13" s="53">
        <v>7</v>
      </c>
      <c r="B13" s="122"/>
      <c r="C13" s="122"/>
      <c r="D13" s="122"/>
      <c r="E13" s="122"/>
      <c r="F13" s="123"/>
      <c r="G13" s="52"/>
      <c r="H13" s="51"/>
      <c r="I13" s="50"/>
      <c r="K13" s="66"/>
      <c r="L13" s="172" t="s">
        <v>98</v>
      </c>
      <c r="M13" s="172"/>
      <c r="N13" s="172"/>
    </row>
    <row r="14" spans="1:14" ht="29.4" thickBot="1">
      <c r="A14" s="128"/>
      <c r="B14" s="129"/>
      <c r="C14" s="129"/>
      <c r="D14" s="129"/>
      <c r="E14" s="129"/>
      <c r="F14" s="129"/>
      <c r="G14" s="49" t="s">
        <v>97</v>
      </c>
      <c r="H14" s="48">
        <f>SUM(H7:H13)</f>
        <v>0</v>
      </c>
      <c r="I14" s="47"/>
      <c r="K14" s="66"/>
      <c r="L14" s="46"/>
      <c r="M14" s="46"/>
      <c r="N14" s="46"/>
    </row>
    <row r="15" spans="1:14" ht="24.75" customHeight="1" thickBot="1">
      <c r="A15" s="125" t="s">
        <v>40</v>
      </c>
      <c r="B15" s="126"/>
      <c r="C15" s="126"/>
      <c r="D15" s="126"/>
      <c r="E15" s="126"/>
      <c r="F15" s="126"/>
      <c r="G15" s="126"/>
      <c r="H15" s="126"/>
      <c r="I15" s="127"/>
      <c r="K15" s="66"/>
      <c r="L15" s="82" t="s">
        <v>96</v>
      </c>
      <c r="M15" s="83"/>
      <c r="N15" s="84"/>
    </row>
    <row r="16" spans="1:14" ht="48.75" customHeight="1" thickBot="1">
      <c r="A16" s="45" t="s">
        <v>39</v>
      </c>
      <c r="B16" s="45" t="s">
        <v>95</v>
      </c>
      <c r="C16" s="44" t="s">
        <v>37</v>
      </c>
      <c r="D16" s="82" t="s">
        <v>94</v>
      </c>
      <c r="E16" s="83"/>
      <c r="F16" s="83"/>
      <c r="G16" s="83"/>
      <c r="H16" s="84"/>
      <c r="I16" s="43" t="s">
        <v>93</v>
      </c>
      <c r="K16" s="66"/>
      <c r="L16" s="41" t="s">
        <v>108</v>
      </c>
      <c r="M16" s="42" t="s">
        <v>109</v>
      </c>
      <c r="N16" s="41" t="s">
        <v>92</v>
      </c>
    </row>
    <row r="17" spans="1:14" ht="15.75" customHeight="1" thickBot="1">
      <c r="A17" s="109">
        <v>1</v>
      </c>
      <c r="B17" s="112" t="s">
        <v>33</v>
      </c>
      <c r="C17" s="94"/>
      <c r="D17" s="97" t="s">
        <v>91</v>
      </c>
      <c r="E17" s="98"/>
      <c r="F17" s="98"/>
      <c r="G17" s="98"/>
      <c r="H17" s="99"/>
      <c r="I17" s="68"/>
      <c r="K17" s="66"/>
      <c r="L17" s="40">
        <v>5</v>
      </c>
      <c r="M17" s="39" t="s">
        <v>90</v>
      </c>
      <c r="N17" s="35" t="s">
        <v>89</v>
      </c>
    </row>
    <row r="18" spans="1:14" ht="15.75" customHeight="1" thickBot="1">
      <c r="A18" s="110"/>
      <c r="B18" s="113"/>
      <c r="C18" s="95"/>
      <c r="D18" s="100" t="s">
        <v>88</v>
      </c>
      <c r="E18" s="101"/>
      <c r="F18" s="101"/>
      <c r="G18" s="101"/>
      <c r="H18" s="102"/>
      <c r="I18" s="69"/>
      <c r="K18" s="66"/>
      <c r="L18" s="37"/>
      <c r="M18" s="36"/>
      <c r="N18" s="35" t="s">
        <v>87</v>
      </c>
    </row>
    <row r="19" spans="1:14" ht="15.75" customHeight="1" thickBot="1">
      <c r="A19" s="111"/>
      <c r="B19" s="114"/>
      <c r="C19" s="96"/>
      <c r="D19" s="91" t="s">
        <v>86</v>
      </c>
      <c r="E19" s="92"/>
      <c r="F19" s="92"/>
      <c r="G19" s="92"/>
      <c r="H19" s="93"/>
      <c r="I19" s="38"/>
      <c r="K19" s="66"/>
      <c r="L19" s="40">
        <v>4</v>
      </c>
      <c r="M19" s="39" t="s">
        <v>85</v>
      </c>
      <c r="N19" s="35" t="s">
        <v>84</v>
      </c>
    </row>
    <row r="20" spans="1:14" ht="15.75" customHeight="1" thickBot="1">
      <c r="A20" s="109">
        <v>2</v>
      </c>
      <c r="B20" s="112" t="s">
        <v>32</v>
      </c>
      <c r="C20" s="94"/>
      <c r="D20" s="97" t="s">
        <v>83</v>
      </c>
      <c r="E20" s="98"/>
      <c r="F20" s="98"/>
      <c r="G20" s="98"/>
      <c r="H20" s="99"/>
      <c r="I20" s="68"/>
      <c r="K20" s="66"/>
      <c r="L20" s="37"/>
      <c r="M20" s="36"/>
      <c r="N20" s="35" t="s">
        <v>82</v>
      </c>
    </row>
    <row r="21" spans="1:14" ht="33" customHeight="1" thickBot="1">
      <c r="A21" s="110"/>
      <c r="B21" s="113"/>
      <c r="C21" s="95"/>
      <c r="D21" s="100" t="s">
        <v>81</v>
      </c>
      <c r="E21" s="101"/>
      <c r="F21" s="101"/>
      <c r="G21" s="101"/>
      <c r="H21" s="102"/>
      <c r="I21" s="8"/>
      <c r="K21" s="66"/>
      <c r="L21" s="40">
        <v>3</v>
      </c>
      <c r="M21" s="39" t="s">
        <v>80</v>
      </c>
      <c r="N21" s="35" t="s">
        <v>79</v>
      </c>
    </row>
    <row r="22" spans="1:14" ht="15.75" customHeight="1" thickBot="1">
      <c r="A22" s="111"/>
      <c r="B22" s="114"/>
      <c r="C22" s="96"/>
      <c r="D22" s="91" t="s">
        <v>78</v>
      </c>
      <c r="E22" s="92"/>
      <c r="F22" s="92"/>
      <c r="G22" s="92"/>
      <c r="H22" s="93"/>
      <c r="I22" s="38"/>
      <c r="K22" s="66"/>
      <c r="L22" s="37"/>
      <c r="M22" s="36"/>
      <c r="N22" s="35" t="s">
        <v>77</v>
      </c>
    </row>
    <row r="23" spans="1:14" ht="15.75" customHeight="1" thickBot="1">
      <c r="A23" s="117">
        <v>3</v>
      </c>
      <c r="B23" s="112" t="s">
        <v>28</v>
      </c>
      <c r="C23" s="94"/>
      <c r="D23" s="97" t="s">
        <v>76</v>
      </c>
      <c r="E23" s="98"/>
      <c r="F23" s="98"/>
      <c r="G23" s="98"/>
      <c r="H23" s="99"/>
      <c r="I23" s="68"/>
      <c r="K23" s="66"/>
      <c r="L23" s="40">
        <v>2</v>
      </c>
      <c r="M23" s="39" t="s">
        <v>75</v>
      </c>
      <c r="N23" s="35" t="s">
        <v>74</v>
      </c>
    </row>
    <row r="24" spans="1:14" ht="15.75" customHeight="1" thickBot="1">
      <c r="A24" s="117"/>
      <c r="B24" s="113"/>
      <c r="C24" s="95"/>
      <c r="D24" s="100" t="s">
        <v>73</v>
      </c>
      <c r="E24" s="101"/>
      <c r="F24" s="101"/>
      <c r="G24" s="101"/>
      <c r="H24" s="102"/>
      <c r="I24" s="69"/>
      <c r="K24" s="66"/>
      <c r="L24" s="37"/>
      <c r="M24" s="36"/>
      <c r="N24" s="35" t="s">
        <v>72</v>
      </c>
    </row>
    <row r="25" spans="1:14" ht="15.75" customHeight="1" thickBot="1">
      <c r="A25" s="117"/>
      <c r="B25" s="114"/>
      <c r="C25" s="96"/>
      <c r="D25" s="91" t="s">
        <v>71</v>
      </c>
      <c r="E25" s="92"/>
      <c r="F25" s="92"/>
      <c r="G25" s="92"/>
      <c r="H25" s="93"/>
      <c r="I25" s="38"/>
      <c r="K25" s="66"/>
      <c r="L25" s="40">
        <v>1</v>
      </c>
      <c r="M25" s="39" t="s">
        <v>70</v>
      </c>
      <c r="N25" s="35" t="s">
        <v>69</v>
      </c>
    </row>
    <row r="26" spans="1:14" ht="15.75" customHeight="1" thickBot="1">
      <c r="A26" s="109">
        <v>4</v>
      </c>
      <c r="B26" s="112" t="s">
        <v>24</v>
      </c>
      <c r="C26" s="94"/>
      <c r="D26" s="97" t="s">
        <v>68</v>
      </c>
      <c r="E26" s="98"/>
      <c r="F26" s="98"/>
      <c r="G26" s="98"/>
      <c r="H26" s="99"/>
      <c r="I26" s="68"/>
      <c r="K26" s="66"/>
      <c r="L26" s="37"/>
      <c r="M26" s="36"/>
      <c r="N26" s="35" t="s">
        <v>67</v>
      </c>
    </row>
    <row r="27" spans="1:14" ht="15.75" customHeight="1">
      <c r="A27" s="110"/>
      <c r="B27" s="113"/>
      <c r="C27" s="95"/>
      <c r="D27" s="100" t="s">
        <v>66</v>
      </c>
      <c r="E27" s="101"/>
      <c r="F27" s="101"/>
      <c r="G27" s="101"/>
      <c r="H27" s="102"/>
      <c r="I27" s="69"/>
      <c r="K27" s="66"/>
    </row>
    <row r="28" spans="1:14" ht="15.75" customHeight="1" thickBot="1">
      <c r="A28" s="111"/>
      <c r="B28" s="114"/>
      <c r="C28" s="96"/>
      <c r="D28" s="91" t="s">
        <v>65</v>
      </c>
      <c r="E28" s="92"/>
      <c r="F28" s="92"/>
      <c r="G28" s="92"/>
      <c r="H28" s="93"/>
      <c r="I28" s="38"/>
      <c r="K28" s="66"/>
    </row>
    <row r="29" spans="1:14" ht="15.75" customHeight="1">
      <c r="A29" s="109">
        <v>5</v>
      </c>
      <c r="B29" s="112" t="s">
        <v>21</v>
      </c>
      <c r="C29" s="94"/>
      <c r="D29" s="97" t="s">
        <v>64</v>
      </c>
      <c r="E29" s="98"/>
      <c r="F29" s="98"/>
      <c r="G29" s="98"/>
      <c r="H29" s="99"/>
      <c r="I29" s="68"/>
      <c r="K29" s="66"/>
    </row>
    <row r="30" spans="1:14" ht="15.75" customHeight="1" thickBot="1">
      <c r="A30" s="111"/>
      <c r="B30" s="114"/>
      <c r="C30" s="96"/>
      <c r="D30" s="91" t="s">
        <v>63</v>
      </c>
      <c r="E30" s="92"/>
      <c r="F30" s="92"/>
      <c r="G30" s="92"/>
      <c r="H30" s="93"/>
      <c r="I30" s="70"/>
      <c r="K30" s="66"/>
    </row>
    <row r="31" spans="1:14" ht="15.75" customHeight="1">
      <c r="A31" s="109">
        <v>6</v>
      </c>
      <c r="B31" s="112" t="s">
        <v>62</v>
      </c>
      <c r="C31" s="94"/>
      <c r="D31" s="97" t="s">
        <v>61</v>
      </c>
      <c r="E31" s="98"/>
      <c r="F31" s="98"/>
      <c r="G31" s="98"/>
      <c r="H31" s="99"/>
      <c r="I31" s="68"/>
      <c r="K31" s="66"/>
    </row>
    <row r="32" spans="1:14" ht="15.75" customHeight="1">
      <c r="A32" s="110"/>
      <c r="B32" s="113"/>
      <c r="C32" s="95"/>
      <c r="D32" s="100" t="s">
        <v>60</v>
      </c>
      <c r="E32" s="101"/>
      <c r="F32" s="101"/>
      <c r="G32" s="101"/>
      <c r="H32" s="102"/>
      <c r="I32" s="69"/>
      <c r="K32" s="66"/>
    </row>
    <row r="33" spans="1:11" ht="15.75" customHeight="1">
      <c r="A33" s="110"/>
      <c r="B33" s="113"/>
      <c r="C33" s="95"/>
      <c r="D33" s="100" t="s">
        <v>59</v>
      </c>
      <c r="E33" s="101"/>
      <c r="F33" s="101"/>
      <c r="G33" s="101"/>
      <c r="H33" s="102"/>
      <c r="I33" s="69"/>
      <c r="K33" s="66"/>
    </row>
    <row r="34" spans="1:11" ht="15.75" customHeight="1" thickBot="1">
      <c r="A34" s="111"/>
      <c r="B34" s="114"/>
      <c r="C34" s="96"/>
      <c r="D34" s="146" t="s">
        <v>58</v>
      </c>
      <c r="E34" s="147"/>
      <c r="F34" s="147"/>
      <c r="G34" s="147"/>
      <c r="H34" s="148"/>
      <c r="I34" s="72"/>
      <c r="K34" s="66"/>
    </row>
    <row r="35" spans="1:11" ht="15.75" customHeight="1" thickBot="1">
      <c r="A35" s="136" t="s">
        <v>97</v>
      </c>
      <c r="B35" s="137"/>
      <c r="C35" s="71">
        <f>SUM(C17:C34)</f>
        <v>0</v>
      </c>
      <c r="D35" s="138"/>
      <c r="E35" s="139"/>
      <c r="F35" s="139"/>
      <c r="G35" s="139"/>
      <c r="H35" s="139"/>
      <c r="I35" s="140"/>
      <c r="K35" s="66"/>
    </row>
    <row r="36" spans="1:11" ht="17.25" customHeight="1" thickBot="1">
      <c r="A36" s="85" t="s">
        <v>3</v>
      </c>
      <c r="B36" s="86"/>
      <c r="C36" s="86"/>
      <c r="D36" s="87"/>
      <c r="E36" s="88" t="s">
        <v>2</v>
      </c>
      <c r="F36" s="89"/>
      <c r="G36" s="89"/>
      <c r="H36" s="89"/>
      <c r="I36" s="90"/>
      <c r="K36" s="66"/>
    </row>
    <row r="37" spans="1:11" ht="17.25" customHeight="1" thickBot="1">
      <c r="A37" s="143" t="s">
        <v>1</v>
      </c>
      <c r="B37" s="144"/>
      <c r="C37" s="144" t="s">
        <v>106</v>
      </c>
      <c r="D37" s="145"/>
      <c r="E37" s="88" t="s">
        <v>0</v>
      </c>
      <c r="F37" s="89"/>
      <c r="G37" s="89"/>
      <c r="H37" s="89"/>
      <c r="I37" s="90"/>
      <c r="K37" s="66"/>
    </row>
    <row r="38" spans="1:11" ht="18" customHeight="1">
      <c r="A38" s="149" t="s">
        <v>57</v>
      </c>
      <c r="B38" s="149"/>
      <c r="C38" s="4"/>
      <c r="D38" s="4"/>
      <c r="K38" s="66"/>
    </row>
    <row r="39" spans="1:11" ht="75.75" customHeight="1" thickBot="1">
      <c r="A39" s="135" t="s">
        <v>56</v>
      </c>
      <c r="B39" s="135"/>
      <c r="C39" s="135"/>
      <c r="D39" s="135"/>
      <c r="E39" s="135"/>
      <c r="F39" s="135"/>
      <c r="G39" s="135"/>
      <c r="H39" s="135"/>
      <c r="I39" s="135"/>
      <c r="K39" s="66"/>
    </row>
    <row r="40" spans="1:11" ht="23.25" customHeight="1" thickBot="1">
      <c r="A40" s="103" t="str">
        <f>A2</f>
        <v>اسم الموظف:</v>
      </c>
      <c r="B40" s="104"/>
      <c r="C40" s="104"/>
      <c r="D40" s="103" t="str">
        <f>D2</f>
        <v>الوكالة / الادارة العامة:</v>
      </c>
      <c r="E40" s="104"/>
      <c r="F40" s="104"/>
      <c r="G40" s="104"/>
      <c r="H40" s="104"/>
      <c r="I40" s="105"/>
      <c r="K40" s="66"/>
    </row>
    <row r="41" spans="1:11" ht="23.25" customHeight="1" thickBot="1">
      <c r="A41" s="103" t="str">
        <f>A3</f>
        <v>المسمى الوظيفي:</v>
      </c>
      <c r="B41" s="104"/>
      <c r="C41" s="104"/>
      <c r="D41" s="106" t="str">
        <f>D3</f>
        <v>الإدارة /القسم:</v>
      </c>
      <c r="E41" s="107"/>
      <c r="F41" s="107"/>
      <c r="G41" s="107"/>
      <c r="H41" s="107"/>
      <c r="I41" s="108"/>
      <c r="K41" s="66"/>
    </row>
    <row r="42" spans="1:11" ht="23.25" customHeight="1" thickBot="1">
      <c r="A42" s="103" t="str">
        <f>A4</f>
        <v>الرقم الوظيفي:</v>
      </c>
      <c r="B42" s="104"/>
      <c r="C42" s="104"/>
      <c r="D42" s="103" t="str">
        <f>D4</f>
        <v xml:space="preserve">المدير (المقيم): </v>
      </c>
      <c r="E42" s="104"/>
      <c r="F42" s="104"/>
      <c r="G42" s="104"/>
      <c r="H42" s="104"/>
      <c r="I42" s="105"/>
      <c r="K42" s="66"/>
    </row>
    <row r="43" spans="1:11" ht="26.25" customHeight="1" thickBot="1">
      <c r="A43" s="6"/>
      <c r="B43" s="141" t="s">
        <v>49</v>
      </c>
      <c r="C43" s="141"/>
      <c r="D43" s="141"/>
      <c r="E43" s="141"/>
      <c r="F43" s="141"/>
      <c r="G43" s="141"/>
      <c r="H43" s="141"/>
      <c r="I43" s="142"/>
      <c r="K43" s="66"/>
    </row>
    <row r="44" spans="1:11" ht="39" customHeight="1" thickBot="1">
      <c r="A44" s="23" t="s">
        <v>39</v>
      </c>
      <c r="B44" s="34" t="s">
        <v>48</v>
      </c>
      <c r="C44" s="33" t="s">
        <v>47</v>
      </c>
      <c r="D44" s="32" t="s">
        <v>46</v>
      </c>
      <c r="E44" s="31" t="s">
        <v>45</v>
      </c>
      <c r="F44" s="31" t="s">
        <v>44</v>
      </c>
      <c r="G44" s="31" t="s">
        <v>43</v>
      </c>
      <c r="H44" s="31" t="s">
        <v>42</v>
      </c>
      <c r="I44" s="63" t="s">
        <v>34</v>
      </c>
      <c r="K44" s="66"/>
    </row>
    <row r="45" spans="1:11" ht="21.75" customHeight="1" thickBot="1">
      <c r="A45" s="23">
        <v>1</v>
      </c>
      <c r="B45" s="28">
        <f>B7</f>
        <v>0</v>
      </c>
      <c r="C45" s="24">
        <f t="shared" ref="C45:E48" si="0">G7</f>
        <v>0</v>
      </c>
      <c r="D45" s="27">
        <f t="shared" si="0"/>
        <v>0</v>
      </c>
      <c r="E45" s="24">
        <f t="shared" si="0"/>
        <v>0</v>
      </c>
      <c r="F45" s="26"/>
      <c r="G45" s="24">
        <f t="shared" ref="G45:G48" si="1">F45-E45</f>
        <v>0</v>
      </c>
      <c r="H45" s="25" t="e">
        <f>IF(NOT(ISBLANK(E45)),IF(F45/E45&gt;1,5,IF(F45/E45&gt;=0.9,4,IF(F45/E45&gt;=0.8,3,IF(F45/E45&gt;=0.6,2,1)))),"")</f>
        <v>#DIV/0!</v>
      </c>
      <c r="I45" s="65" t="e">
        <f t="shared" ref="I45:I51" si="2">IF(NOT(ISBLANK(D45)), H45*D45,"")</f>
        <v>#DIV/0!</v>
      </c>
      <c r="J45" s="29"/>
      <c r="K45" s="66"/>
    </row>
    <row r="46" spans="1:11" ht="21.75" customHeight="1" thickBot="1">
      <c r="A46" s="23">
        <v>2</v>
      </c>
      <c r="B46" s="30">
        <f>B8</f>
        <v>0</v>
      </c>
      <c r="C46" s="24">
        <f t="shared" si="0"/>
        <v>0</v>
      </c>
      <c r="D46" s="27">
        <f t="shared" si="0"/>
        <v>0</v>
      </c>
      <c r="E46" s="24">
        <f t="shared" si="0"/>
        <v>0</v>
      </c>
      <c r="F46" s="26"/>
      <c r="G46" s="24">
        <f t="shared" si="1"/>
        <v>0</v>
      </c>
      <c r="H46" s="25" t="e">
        <f>IF(NOT(ISBLANK(E46)),IF(F46/E46&gt;1,5,IF(F46/E46&gt;=0.9,4,IF(F46/E46&gt;=0.8,3,IF(F46/E46&gt;=0.6,2,1)))),"")</f>
        <v>#DIV/0!</v>
      </c>
      <c r="I46" s="65" t="e">
        <f t="shared" si="2"/>
        <v>#DIV/0!</v>
      </c>
      <c r="J46" s="29">
        <v>1</v>
      </c>
      <c r="K46" s="66"/>
    </row>
    <row r="47" spans="1:11" ht="21.75" customHeight="1" thickBot="1">
      <c r="A47" s="23">
        <v>3</v>
      </c>
      <c r="B47" s="28">
        <f>B9</f>
        <v>0</v>
      </c>
      <c r="C47" s="24">
        <f t="shared" si="0"/>
        <v>0</v>
      </c>
      <c r="D47" s="27">
        <f t="shared" si="0"/>
        <v>0</v>
      </c>
      <c r="E47" s="24">
        <f t="shared" si="0"/>
        <v>0</v>
      </c>
      <c r="F47" s="26"/>
      <c r="G47" s="24">
        <f t="shared" si="1"/>
        <v>0</v>
      </c>
      <c r="H47" s="25" t="e">
        <f>IF(NOT(ISBLANK(E47)),IF(F47/E47&gt;1,5,IF(F47/E47&gt;=0.9,4,IF(F47/E47&gt;=0.8,3,IF(F47/E47&gt;=0.6,2,1)))),"")</f>
        <v>#DIV/0!</v>
      </c>
      <c r="I47" s="65" t="e">
        <f t="shared" si="2"/>
        <v>#DIV/0!</v>
      </c>
      <c r="J47" s="29">
        <v>2</v>
      </c>
      <c r="K47" s="66"/>
    </row>
    <row r="48" spans="1:11" ht="21.75" customHeight="1" thickBot="1">
      <c r="A48" s="23">
        <v>4</v>
      </c>
      <c r="B48" s="30">
        <f>B10</f>
        <v>0</v>
      </c>
      <c r="C48" s="24">
        <f t="shared" si="0"/>
        <v>0</v>
      </c>
      <c r="D48" s="27">
        <f t="shared" si="0"/>
        <v>0</v>
      </c>
      <c r="E48" s="24">
        <f t="shared" si="0"/>
        <v>0</v>
      </c>
      <c r="F48" s="26"/>
      <c r="G48" s="24">
        <f t="shared" si="1"/>
        <v>0</v>
      </c>
      <c r="H48" s="25" t="e">
        <f>IF(NOT(ISBLANK(E48)),IF(F48/E48&gt;1,5,IF(F48/E48&gt;=0.9,4,IF(F48/E48&gt;=0.8,3,IF(F48/E48&gt;=0.6,2,1)))),"")</f>
        <v>#DIV/0!</v>
      </c>
      <c r="I48" s="65" t="e">
        <f t="shared" si="2"/>
        <v>#DIV/0!</v>
      </c>
      <c r="J48" s="29">
        <v>3</v>
      </c>
      <c r="K48" s="66"/>
    </row>
    <row r="49" spans="1:11" ht="0.75" customHeight="1" thickBot="1">
      <c r="A49" s="23">
        <v>5</v>
      </c>
      <c r="B49" s="28"/>
      <c r="C49" s="24"/>
      <c r="D49" s="27"/>
      <c r="E49" s="24"/>
      <c r="F49" s="26"/>
      <c r="G49" s="24"/>
      <c r="H49" s="25"/>
      <c r="I49" s="65" t="str">
        <f t="shared" si="2"/>
        <v/>
      </c>
      <c r="J49" s="29">
        <v>4</v>
      </c>
      <c r="K49" s="66"/>
    </row>
    <row r="50" spans="1:11" ht="13.5" hidden="1" customHeight="1" thickBot="1">
      <c r="A50" s="23">
        <v>6</v>
      </c>
      <c r="B50" s="28"/>
      <c r="C50" s="24"/>
      <c r="D50" s="27"/>
      <c r="E50" s="24"/>
      <c r="F50" s="26"/>
      <c r="G50" s="24"/>
      <c r="H50" s="25"/>
      <c r="I50" s="65" t="str">
        <f t="shared" si="2"/>
        <v/>
      </c>
      <c r="J50" s="29">
        <v>5</v>
      </c>
      <c r="K50" s="66"/>
    </row>
    <row r="51" spans="1:11" ht="14.25" hidden="1" customHeight="1" thickBot="1">
      <c r="A51" s="23">
        <v>7</v>
      </c>
      <c r="B51" s="28">
        <f>B13</f>
        <v>0</v>
      </c>
      <c r="C51" s="24">
        <f>G13</f>
        <v>0</v>
      </c>
      <c r="D51" s="27">
        <f>H13</f>
        <v>0</v>
      </c>
      <c r="E51" s="24">
        <f>I13</f>
        <v>0</v>
      </c>
      <c r="F51" s="26"/>
      <c r="G51" s="24">
        <f t="shared" ref="G51" si="3">F51-E51</f>
        <v>0</v>
      </c>
      <c r="H51" s="25"/>
      <c r="I51" s="65">
        <f t="shared" si="2"/>
        <v>0</v>
      </c>
      <c r="K51" s="66"/>
    </row>
    <row r="52" spans="1:11" ht="28.5" customHeight="1" thickBot="1">
      <c r="A52" s="23"/>
      <c r="B52" s="128" t="s">
        <v>41</v>
      </c>
      <c r="C52" s="129"/>
      <c r="D52" s="22">
        <f>SUM(D45:D51)</f>
        <v>0</v>
      </c>
      <c r="E52" s="132" t="s">
        <v>6</v>
      </c>
      <c r="F52" s="133"/>
      <c r="G52" s="133"/>
      <c r="H52" s="21" t="str">
        <f>IF(D52=100%,SUM(I45:I51),"")</f>
        <v/>
      </c>
      <c r="I52" s="64"/>
      <c r="K52" s="66"/>
    </row>
    <row r="53" spans="1:11" ht="28.5" customHeight="1" thickBot="1">
      <c r="A53" s="20"/>
      <c r="B53" s="130" t="s">
        <v>40</v>
      </c>
      <c r="C53" s="130"/>
      <c r="D53" s="130"/>
      <c r="E53" s="130"/>
      <c r="F53" s="130"/>
      <c r="G53" s="130"/>
      <c r="H53" s="130"/>
      <c r="I53" s="131"/>
      <c r="K53" s="66"/>
    </row>
    <row r="54" spans="1:11" ht="37.5" customHeight="1" thickBot="1">
      <c r="A54" s="18" t="s">
        <v>39</v>
      </c>
      <c r="B54" s="19" t="s">
        <v>38</v>
      </c>
      <c r="C54" s="18" t="s">
        <v>37</v>
      </c>
      <c r="D54" s="132" t="s">
        <v>36</v>
      </c>
      <c r="E54" s="133"/>
      <c r="F54" s="133"/>
      <c r="G54" s="134"/>
      <c r="H54" s="17" t="s">
        <v>35</v>
      </c>
      <c r="I54" s="17" t="s">
        <v>107</v>
      </c>
      <c r="K54" s="66"/>
    </row>
    <row r="55" spans="1:11" ht="21.75" customHeight="1">
      <c r="A55" s="175">
        <v>1</v>
      </c>
      <c r="B55" s="159" t="s">
        <v>33</v>
      </c>
      <c r="C55" s="162">
        <f>C17</f>
        <v>0</v>
      </c>
      <c r="D55" s="165" t="s">
        <v>100</v>
      </c>
      <c r="E55" s="166"/>
      <c r="F55" s="166"/>
      <c r="G55" s="167"/>
      <c r="H55" s="11"/>
      <c r="I55" s="73" t="str">
        <f t="shared" ref="I55:I72" si="4">IF(NOT(ISBLANK(I17)),IF(H55/I17&gt;1,5,IF(H55/I17&gt;=0.9,4,IF(H55/I17&gt;=0.8,3,IF(H55/I17&gt;=0.6,2,1)))),"")</f>
        <v/>
      </c>
      <c r="J55" s="79" t="e">
        <f>C55*(I55+I56+I57)/3</f>
        <v>#VALUE!</v>
      </c>
      <c r="K55" s="66"/>
    </row>
    <row r="56" spans="1:11" ht="21.75" customHeight="1">
      <c r="A56" s="176"/>
      <c r="B56" s="160"/>
      <c r="C56" s="163"/>
      <c r="D56" s="153" t="s">
        <v>102</v>
      </c>
      <c r="E56" s="154"/>
      <c r="F56" s="154"/>
      <c r="G56" s="155"/>
      <c r="H56" s="10"/>
      <c r="I56" s="74" t="str">
        <f t="shared" si="4"/>
        <v/>
      </c>
      <c r="J56" s="79"/>
      <c r="K56" s="66"/>
    </row>
    <row r="57" spans="1:11" ht="21.75" customHeight="1" thickBot="1">
      <c r="A57" s="177"/>
      <c r="B57" s="161"/>
      <c r="C57" s="164"/>
      <c r="D57" s="168" t="s">
        <v>101</v>
      </c>
      <c r="E57" s="169"/>
      <c r="F57" s="169"/>
      <c r="G57" s="170"/>
      <c r="H57" s="12"/>
      <c r="I57" s="75" t="str">
        <f t="shared" si="4"/>
        <v/>
      </c>
      <c r="J57" s="79"/>
      <c r="K57" s="66"/>
    </row>
    <row r="58" spans="1:11" ht="21.75" customHeight="1">
      <c r="A58" s="176">
        <v>2</v>
      </c>
      <c r="B58" s="160" t="s">
        <v>32</v>
      </c>
      <c r="C58" s="163">
        <f>C20</f>
        <v>0</v>
      </c>
      <c r="D58" s="150" t="s">
        <v>31</v>
      </c>
      <c r="E58" s="151"/>
      <c r="F58" s="151"/>
      <c r="G58" s="152"/>
      <c r="H58" s="16"/>
      <c r="I58" s="73" t="str">
        <f t="shared" si="4"/>
        <v/>
      </c>
      <c r="J58" s="79" t="e">
        <f>C58*(I58+I59+I60)/3</f>
        <v>#VALUE!</v>
      </c>
      <c r="K58" s="66"/>
    </row>
    <row r="59" spans="1:11" ht="26.25" customHeight="1">
      <c r="A59" s="176"/>
      <c r="B59" s="160"/>
      <c r="C59" s="163"/>
      <c r="D59" s="153" t="s">
        <v>30</v>
      </c>
      <c r="E59" s="154"/>
      <c r="F59" s="154"/>
      <c r="G59" s="155"/>
      <c r="H59" s="10"/>
      <c r="I59" s="74" t="str">
        <f t="shared" si="4"/>
        <v/>
      </c>
      <c r="J59" s="79"/>
      <c r="K59" s="66"/>
    </row>
    <row r="60" spans="1:11" ht="21.75" customHeight="1" thickBot="1">
      <c r="A60" s="176"/>
      <c r="B60" s="160"/>
      <c r="C60" s="163"/>
      <c r="D60" s="156" t="s">
        <v>29</v>
      </c>
      <c r="E60" s="157"/>
      <c r="F60" s="157"/>
      <c r="G60" s="158"/>
      <c r="H60" s="16"/>
      <c r="I60" s="75" t="str">
        <f t="shared" si="4"/>
        <v/>
      </c>
      <c r="J60" s="79"/>
      <c r="K60" s="66"/>
    </row>
    <row r="61" spans="1:11" ht="21.75" customHeight="1">
      <c r="A61" s="175">
        <v>3</v>
      </c>
      <c r="B61" s="159" t="s">
        <v>28</v>
      </c>
      <c r="C61" s="162">
        <f>C23</f>
        <v>0</v>
      </c>
      <c r="D61" s="165" t="s">
        <v>27</v>
      </c>
      <c r="E61" s="166"/>
      <c r="F61" s="166"/>
      <c r="G61" s="167"/>
      <c r="H61" s="11"/>
      <c r="I61" s="73" t="str">
        <f t="shared" si="4"/>
        <v/>
      </c>
      <c r="J61" s="79" t="e">
        <f>C61*(I61+I62+I63)/3</f>
        <v>#VALUE!</v>
      </c>
      <c r="K61" s="66"/>
    </row>
    <row r="62" spans="1:11" ht="21.75" customHeight="1">
      <c r="A62" s="176"/>
      <c r="B62" s="160"/>
      <c r="C62" s="163"/>
      <c r="D62" s="153" t="s">
        <v>26</v>
      </c>
      <c r="E62" s="154"/>
      <c r="F62" s="154"/>
      <c r="G62" s="155"/>
      <c r="H62" s="10"/>
      <c r="I62" s="74" t="str">
        <f t="shared" si="4"/>
        <v/>
      </c>
      <c r="J62" s="79"/>
      <c r="K62" s="67"/>
    </row>
    <row r="63" spans="1:11" ht="21.75" customHeight="1" thickBot="1">
      <c r="A63" s="177"/>
      <c r="B63" s="161"/>
      <c r="C63" s="164"/>
      <c r="D63" s="168" t="s">
        <v>25</v>
      </c>
      <c r="E63" s="169"/>
      <c r="F63" s="169"/>
      <c r="G63" s="170"/>
      <c r="H63" s="15"/>
      <c r="I63" s="75" t="str">
        <f t="shared" si="4"/>
        <v/>
      </c>
      <c r="J63" s="79"/>
      <c r="K63" s="66"/>
    </row>
    <row r="64" spans="1:11" ht="21.75" customHeight="1">
      <c r="A64" s="176">
        <v>4</v>
      </c>
      <c r="B64" s="160" t="s">
        <v>24</v>
      </c>
      <c r="C64" s="163">
        <f>C26</f>
        <v>0</v>
      </c>
      <c r="D64" s="150" t="s">
        <v>103</v>
      </c>
      <c r="E64" s="151"/>
      <c r="F64" s="151"/>
      <c r="G64" s="152"/>
      <c r="H64" s="14"/>
      <c r="I64" s="73" t="str">
        <f t="shared" si="4"/>
        <v/>
      </c>
      <c r="J64" s="79" t="e">
        <f>C64*(I64+I65+I66)/3</f>
        <v>#VALUE!</v>
      </c>
      <c r="K64" s="66"/>
    </row>
    <row r="65" spans="1:11" ht="21.75" customHeight="1">
      <c r="A65" s="176"/>
      <c r="B65" s="160"/>
      <c r="C65" s="163"/>
      <c r="D65" s="153" t="s">
        <v>23</v>
      </c>
      <c r="E65" s="154"/>
      <c r="F65" s="154"/>
      <c r="G65" s="155"/>
      <c r="H65" s="10"/>
      <c r="I65" s="74" t="str">
        <f t="shared" si="4"/>
        <v/>
      </c>
      <c r="J65" s="79"/>
      <c r="K65" s="66"/>
    </row>
    <row r="66" spans="1:11" ht="21.75" customHeight="1" thickBot="1">
      <c r="A66" s="176"/>
      <c r="B66" s="160"/>
      <c r="C66" s="163"/>
      <c r="D66" s="156" t="s">
        <v>22</v>
      </c>
      <c r="E66" s="157"/>
      <c r="F66" s="157"/>
      <c r="G66" s="158"/>
      <c r="H66" s="13"/>
      <c r="I66" s="75" t="str">
        <f t="shared" si="4"/>
        <v/>
      </c>
      <c r="J66" s="79"/>
      <c r="K66" s="66"/>
    </row>
    <row r="67" spans="1:11" ht="21.75" customHeight="1">
      <c r="A67" s="175">
        <v>5</v>
      </c>
      <c r="B67" s="159" t="s">
        <v>21</v>
      </c>
      <c r="C67" s="162">
        <f>C29</f>
        <v>0</v>
      </c>
      <c r="D67" s="165" t="s">
        <v>20</v>
      </c>
      <c r="E67" s="166"/>
      <c r="F67" s="166"/>
      <c r="G67" s="167"/>
      <c r="H67" s="11"/>
      <c r="I67" s="73" t="str">
        <f t="shared" si="4"/>
        <v/>
      </c>
      <c r="J67" s="79" t="e">
        <f>C67*(I67+I68)/2</f>
        <v>#VALUE!</v>
      </c>
      <c r="K67" s="66"/>
    </row>
    <row r="68" spans="1:11" ht="21.75" customHeight="1" thickBot="1">
      <c r="A68" s="177"/>
      <c r="B68" s="160"/>
      <c r="C68" s="164"/>
      <c r="D68" s="168" t="s">
        <v>19</v>
      </c>
      <c r="E68" s="169"/>
      <c r="F68" s="169"/>
      <c r="G68" s="170"/>
      <c r="H68" s="12"/>
      <c r="I68" s="75" t="str">
        <f t="shared" si="4"/>
        <v/>
      </c>
      <c r="J68" s="79"/>
      <c r="K68" s="66"/>
    </row>
    <row r="69" spans="1:11" ht="21.75" customHeight="1">
      <c r="A69" s="176">
        <v>6</v>
      </c>
      <c r="B69" s="159" t="s">
        <v>18</v>
      </c>
      <c r="C69" s="162">
        <f>C31</f>
        <v>0</v>
      </c>
      <c r="D69" s="165" t="s">
        <v>17</v>
      </c>
      <c r="E69" s="166"/>
      <c r="F69" s="166"/>
      <c r="G69" s="167"/>
      <c r="H69" s="11"/>
      <c r="I69" s="73" t="str">
        <f t="shared" si="4"/>
        <v/>
      </c>
      <c r="J69" s="79" t="e">
        <f>C69*(I70+I71+I69+I72)/4</f>
        <v>#VALUE!</v>
      </c>
      <c r="K69" s="66"/>
    </row>
    <row r="70" spans="1:11" ht="21.75" customHeight="1">
      <c r="A70" s="176"/>
      <c r="B70" s="160"/>
      <c r="C70" s="163"/>
      <c r="D70" s="153" t="s">
        <v>16</v>
      </c>
      <c r="E70" s="154"/>
      <c r="F70" s="154"/>
      <c r="G70" s="155"/>
      <c r="H70" s="10"/>
      <c r="I70" s="74" t="str">
        <f t="shared" si="4"/>
        <v/>
      </c>
      <c r="J70" s="79"/>
      <c r="K70" s="66"/>
    </row>
    <row r="71" spans="1:11" ht="21.75" customHeight="1">
      <c r="A71" s="176"/>
      <c r="B71" s="160"/>
      <c r="C71" s="163"/>
      <c r="D71" s="153" t="s">
        <v>15</v>
      </c>
      <c r="E71" s="154"/>
      <c r="F71" s="154"/>
      <c r="G71" s="155"/>
      <c r="H71" s="10"/>
      <c r="I71" s="74" t="str">
        <f t="shared" si="4"/>
        <v/>
      </c>
      <c r="J71" s="79"/>
      <c r="K71" s="66"/>
    </row>
    <row r="72" spans="1:11" ht="21.75" customHeight="1" thickBot="1">
      <c r="A72" s="177"/>
      <c r="B72" s="161"/>
      <c r="C72" s="164"/>
      <c r="D72" s="168" t="s">
        <v>14</v>
      </c>
      <c r="E72" s="169"/>
      <c r="F72" s="169"/>
      <c r="G72" s="170"/>
      <c r="H72" s="10"/>
      <c r="I72" s="75" t="str">
        <f t="shared" si="4"/>
        <v/>
      </c>
      <c r="J72" s="79"/>
      <c r="K72" s="66"/>
    </row>
    <row r="73" spans="1:11" ht="0.75" hidden="1" customHeight="1" thickBot="1">
      <c r="A73" s="6"/>
      <c r="B73" s="178" t="s">
        <v>13</v>
      </c>
      <c r="C73" s="162">
        <v>0</v>
      </c>
      <c r="D73" s="180" t="s">
        <v>12</v>
      </c>
      <c r="E73" s="181"/>
      <c r="F73" s="181"/>
      <c r="G73" s="182"/>
      <c r="H73" s="9">
        <v>0</v>
      </c>
      <c r="I73" s="183">
        <f>C73*(H77+H75+H74+H76+H73)/5</f>
        <v>0</v>
      </c>
      <c r="K73" s="66"/>
    </row>
    <row r="74" spans="1:11" ht="21.75" hidden="1" customHeight="1" thickBot="1">
      <c r="A74" s="6"/>
      <c r="B74" s="179"/>
      <c r="C74" s="163"/>
      <c r="D74" s="184" t="s">
        <v>11</v>
      </c>
      <c r="E74" s="185"/>
      <c r="F74" s="185"/>
      <c r="G74" s="186"/>
      <c r="H74" s="8">
        <v>0</v>
      </c>
      <c r="I74" s="183"/>
      <c r="K74" s="66"/>
    </row>
    <row r="75" spans="1:11" ht="21.75" hidden="1" customHeight="1" thickBot="1">
      <c r="A75" s="6"/>
      <c r="B75" s="179"/>
      <c r="C75" s="163"/>
      <c r="D75" s="184" t="s">
        <v>10</v>
      </c>
      <c r="E75" s="185"/>
      <c r="F75" s="185"/>
      <c r="G75" s="186"/>
      <c r="H75" s="8">
        <v>0</v>
      </c>
      <c r="I75" s="183"/>
      <c r="K75" s="66"/>
    </row>
    <row r="76" spans="1:11" ht="21.75" hidden="1" customHeight="1" thickBot="1">
      <c r="A76" s="6"/>
      <c r="B76" s="179"/>
      <c r="C76" s="163"/>
      <c r="D76" s="184" t="s">
        <v>9</v>
      </c>
      <c r="E76" s="185"/>
      <c r="F76" s="185"/>
      <c r="G76" s="186"/>
      <c r="H76" s="8">
        <v>0</v>
      </c>
      <c r="I76" s="183"/>
      <c r="K76" s="66"/>
    </row>
    <row r="77" spans="1:11" ht="21.75" hidden="1" customHeight="1" thickBot="1">
      <c r="A77" s="6"/>
      <c r="B77" s="179"/>
      <c r="C77" s="163"/>
      <c r="D77" s="187" t="s">
        <v>8</v>
      </c>
      <c r="E77" s="188"/>
      <c r="F77" s="188"/>
      <c r="G77" s="189"/>
      <c r="H77" s="76">
        <v>0</v>
      </c>
      <c r="I77" s="183"/>
      <c r="K77" s="66"/>
    </row>
    <row r="78" spans="1:11" ht="25.5" customHeight="1" thickBot="1">
      <c r="A78" s="6"/>
      <c r="B78" s="77" t="s">
        <v>7</v>
      </c>
      <c r="C78" s="78">
        <f>SUM(C55:C77)</f>
        <v>0</v>
      </c>
      <c r="D78" s="128" t="s">
        <v>6</v>
      </c>
      <c r="E78" s="129"/>
      <c r="F78" s="129"/>
      <c r="G78" s="173"/>
      <c r="H78" s="80" t="e">
        <f>J78</f>
        <v>#VALUE!</v>
      </c>
      <c r="I78" s="81"/>
      <c r="J78" s="1" t="e">
        <f>SUM(J55:J72)</f>
        <v>#VALUE!</v>
      </c>
      <c r="K78" s="66"/>
    </row>
    <row r="79" spans="1:11" ht="15" thickBot="1">
      <c r="A79" s="6"/>
      <c r="B79" s="7"/>
      <c r="C79" s="7"/>
      <c r="D79" s="7"/>
      <c r="E79" s="7"/>
      <c r="F79" s="6"/>
      <c r="G79" s="6"/>
      <c r="H79" s="6"/>
      <c r="I79" s="6"/>
      <c r="K79" s="66"/>
    </row>
    <row r="80" spans="1:11" ht="40.5" customHeight="1" thickBot="1">
      <c r="A80" s="6"/>
      <c r="B80" s="193" t="s">
        <v>5</v>
      </c>
      <c r="C80" s="194"/>
      <c r="D80" s="195" t="e">
        <f>(0.3*H52)+(0.7*H78)</f>
        <v>#VALUE!</v>
      </c>
      <c r="E80" s="196"/>
      <c r="F80" s="196"/>
      <c r="G80" s="196"/>
      <c r="H80" s="197"/>
      <c r="I80" s="6"/>
      <c r="K80" s="66"/>
    </row>
    <row r="81" spans="1:11" ht="15" thickBot="1">
      <c r="A81" s="5"/>
      <c r="B81" s="174" t="s">
        <v>4</v>
      </c>
      <c r="C81" s="174"/>
      <c r="D81" s="174"/>
      <c r="E81" s="174"/>
      <c r="F81" s="174"/>
      <c r="G81" s="174"/>
      <c r="H81" s="174"/>
      <c r="I81" s="174"/>
      <c r="K81" s="66"/>
    </row>
    <row r="82" spans="1:11" ht="20.25" customHeight="1" thickBot="1">
      <c r="A82" s="85" t="s">
        <v>3</v>
      </c>
      <c r="B82" s="86"/>
      <c r="C82" s="86"/>
      <c r="D82" s="87"/>
      <c r="E82" s="88" t="s">
        <v>2</v>
      </c>
      <c r="F82" s="89"/>
      <c r="G82" s="89"/>
      <c r="H82" s="89"/>
      <c r="I82" s="90"/>
      <c r="K82" s="66"/>
    </row>
    <row r="83" spans="1:11" ht="20.25" customHeight="1" thickBot="1">
      <c r="A83" s="143" t="s">
        <v>1</v>
      </c>
      <c r="B83" s="144"/>
      <c r="C83" s="144" t="s">
        <v>106</v>
      </c>
      <c r="D83" s="145"/>
      <c r="E83" s="190" t="s">
        <v>0</v>
      </c>
      <c r="F83" s="191"/>
      <c r="G83" s="191"/>
      <c r="H83" s="191"/>
      <c r="I83" s="192"/>
      <c r="K83" s="66"/>
    </row>
    <row r="84" spans="1:11" ht="18.75" customHeight="1">
      <c r="A84" s="171" t="s">
        <v>105</v>
      </c>
      <c r="B84" s="171"/>
      <c r="C84" s="171"/>
      <c r="D84" s="171"/>
      <c r="E84" s="171"/>
      <c r="F84" s="171"/>
      <c r="G84" s="171"/>
      <c r="H84" s="171"/>
      <c r="I84" s="171"/>
      <c r="K84" s="66"/>
    </row>
    <row r="85" spans="1:11">
      <c r="A85" s="3"/>
      <c r="B85" s="4"/>
      <c r="C85" s="4"/>
      <c r="D85" s="4"/>
      <c r="E85" s="4"/>
      <c r="F85" s="3"/>
      <c r="G85" s="3"/>
      <c r="H85" s="3"/>
      <c r="I85" s="3"/>
    </row>
  </sheetData>
  <mergeCells count="138">
    <mergeCell ref="A83:B83"/>
    <mergeCell ref="C83:D83"/>
    <mergeCell ref="D67:G67"/>
    <mergeCell ref="B73:B77"/>
    <mergeCell ref="C73:C77"/>
    <mergeCell ref="D73:G73"/>
    <mergeCell ref="I73:I77"/>
    <mergeCell ref="D74:G74"/>
    <mergeCell ref="D75:G75"/>
    <mergeCell ref="D76:G76"/>
    <mergeCell ref="D77:G77"/>
    <mergeCell ref="B67:B68"/>
    <mergeCell ref="C67:C68"/>
    <mergeCell ref="E83:I83"/>
    <mergeCell ref="B80:C80"/>
    <mergeCell ref="D80:H80"/>
    <mergeCell ref="A84:I84"/>
    <mergeCell ref="L13:N13"/>
    <mergeCell ref="D78:G78"/>
    <mergeCell ref="B81:I81"/>
    <mergeCell ref="A55:A57"/>
    <mergeCell ref="A58:A60"/>
    <mergeCell ref="A61:A63"/>
    <mergeCell ref="A64:A66"/>
    <mergeCell ref="A67:A68"/>
    <mergeCell ref="A69:A72"/>
    <mergeCell ref="B64:B66"/>
    <mergeCell ref="C64:C66"/>
    <mergeCell ref="D64:G64"/>
    <mergeCell ref="D65:G65"/>
    <mergeCell ref="D66:G66"/>
    <mergeCell ref="D68:G68"/>
    <mergeCell ref="B69:B72"/>
    <mergeCell ref="C69:C72"/>
    <mergeCell ref="D69:G69"/>
    <mergeCell ref="D70:G70"/>
    <mergeCell ref="D71:G71"/>
    <mergeCell ref="D72:G72"/>
    <mergeCell ref="B58:B60"/>
    <mergeCell ref="C58:C60"/>
    <mergeCell ref="D58:G58"/>
    <mergeCell ref="D59:G59"/>
    <mergeCell ref="D60:G60"/>
    <mergeCell ref="B61:B63"/>
    <mergeCell ref="C61:C63"/>
    <mergeCell ref="D61:G61"/>
    <mergeCell ref="D62:G62"/>
    <mergeCell ref="D63:G63"/>
    <mergeCell ref="B55:B57"/>
    <mergeCell ref="C55:C57"/>
    <mergeCell ref="D55:G55"/>
    <mergeCell ref="D56:G56"/>
    <mergeCell ref="D57:G57"/>
    <mergeCell ref="B53:I53"/>
    <mergeCell ref="D54:G54"/>
    <mergeCell ref="A39:I39"/>
    <mergeCell ref="A35:B35"/>
    <mergeCell ref="D35:I35"/>
    <mergeCell ref="B43:I43"/>
    <mergeCell ref="A37:B37"/>
    <mergeCell ref="B20:B22"/>
    <mergeCell ref="A31:A34"/>
    <mergeCell ref="B31:B34"/>
    <mergeCell ref="C31:C34"/>
    <mergeCell ref="B29:B30"/>
    <mergeCell ref="C37:D37"/>
    <mergeCell ref="D31:H31"/>
    <mergeCell ref="D32:H32"/>
    <mergeCell ref="D33:H33"/>
    <mergeCell ref="D34:H34"/>
    <mergeCell ref="B52:C52"/>
    <mergeCell ref="E52:G52"/>
    <mergeCell ref="A36:D36"/>
    <mergeCell ref="E36:I36"/>
    <mergeCell ref="E37:I37"/>
    <mergeCell ref="A38:B38"/>
    <mergeCell ref="C29:C30"/>
    <mergeCell ref="B6:F6"/>
    <mergeCell ref="B7:F7"/>
    <mergeCell ref="B8:F8"/>
    <mergeCell ref="A20:A22"/>
    <mergeCell ref="A17:A19"/>
    <mergeCell ref="B17:B19"/>
    <mergeCell ref="B9:F9"/>
    <mergeCell ref="B10:F10"/>
    <mergeCell ref="B11:F11"/>
    <mergeCell ref="B12:F12"/>
    <mergeCell ref="B13:F13"/>
    <mergeCell ref="A15:I15"/>
    <mergeCell ref="A14:F14"/>
    <mergeCell ref="D29:H29"/>
    <mergeCell ref="D30:H30"/>
    <mergeCell ref="A26:A28"/>
    <mergeCell ref="B26:B28"/>
    <mergeCell ref="A29:A30"/>
    <mergeCell ref="A1:I1"/>
    <mergeCell ref="A2:C2"/>
    <mergeCell ref="D2:I2"/>
    <mergeCell ref="A3:C3"/>
    <mergeCell ref="D3:I3"/>
    <mergeCell ref="A4:C4"/>
    <mergeCell ref="D4:I4"/>
    <mergeCell ref="D25:H25"/>
    <mergeCell ref="D16:H16"/>
    <mergeCell ref="C17:C19"/>
    <mergeCell ref="D17:H17"/>
    <mergeCell ref="D18:H18"/>
    <mergeCell ref="D19:H19"/>
    <mergeCell ref="C20:C22"/>
    <mergeCell ref="D20:H20"/>
    <mergeCell ref="D21:H21"/>
    <mergeCell ref="A23:A25"/>
    <mergeCell ref="B23:B25"/>
    <mergeCell ref="A5:I5"/>
    <mergeCell ref="J55:J57"/>
    <mergeCell ref="J58:J60"/>
    <mergeCell ref="J61:J63"/>
    <mergeCell ref="J64:J66"/>
    <mergeCell ref="J67:J68"/>
    <mergeCell ref="J69:J72"/>
    <mergeCell ref="H78:I78"/>
    <mergeCell ref="L15:N15"/>
    <mergeCell ref="A82:D82"/>
    <mergeCell ref="E82:I82"/>
    <mergeCell ref="D22:H22"/>
    <mergeCell ref="C23:C25"/>
    <mergeCell ref="D23:H23"/>
    <mergeCell ref="D24:H24"/>
    <mergeCell ref="A40:C40"/>
    <mergeCell ref="D40:I40"/>
    <mergeCell ref="A41:C41"/>
    <mergeCell ref="D41:I41"/>
    <mergeCell ref="A42:C42"/>
    <mergeCell ref="D42:I42"/>
    <mergeCell ref="C26:C28"/>
    <mergeCell ref="D26:H26"/>
    <mergeCell ref="D27:H27"/>
    <mergeCell ref="D28:H28"/>
  </mergeCells>
  <dataValidations count="1">
    <dataValidation type="list" allowBlank="1" showInputMessage="1" showErrorMessage="1" sqref="I17:I34 H51 H55:H77">
      <formula1>$J$45:$J$50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38" max="9" man="1"/>
  </rowBreaks>
  <colBreaks count="1" manualBreakCount="1">
    <brk id="9" max="8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83d1e59296edb5789bfd8563004ad47e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d2476b86404d8b216d66a92c9937cca5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0</itemOrder>
    <PublishingExpirationDate xmlns="http://schemas.microsoft.com/sharepoint/v3" xsi:nil="true"/>
    <PublishingStartDate xmlns="http://schemas.microsoft.com/sharepoint/v3" xsi:nil="true"/>
    <_dlc_DocId xmlns="23f5d204-ef1c-4fa6-9293-f4555bf3338d">MCSPAGE-542-24</_dlc_DocId>
    <_dlc_DocIdUrl xmlns="23f5d204-ef1c-4fa6-9293-f4555bf3338d">
      <Url>https://www.mcs.gov.sa/HR/NewPerformanceList/_layouts/15/DocIdRedir.aspx?ID=MCSPAGE-542-24</Url>
      <Description>MCSPAGE-542-24</Description>
    </_dlc_DocIdUrl>
  </documentManagement>
</p:properties>
</file>

<file path=customXml/itemProps1.xml><?xml version="1.0" encoding="utf-8"?>
<ds:datastoreItem xmlns:ds="http://schemas.openxmlformats.org/officeDocument/2006/customXml" ds:itemID="{BF3B1E9F-111F-49D1-85F0-56E6E468EC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FE56E4-5D64-41FD-88DA-D9020AC9C1B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51156F8-424A-4155-A6A7-4AD20B399C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F5D4BA-D2E9-478D-BC5A-836C3C24192B}">
  <ds:schemaRefs>
    <ds:schemaRef ds:uri="23f5d204-ef1c-4fa6-9293-f4555bf3338d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الاشرافية1-1-1440</dc:title>
  <dc:creator>Raed Alalwan</dc:creator>
  <cp:lastModifiedBy>Muhammad F. Ramzan</cp:lastModifiedBy>
  <cp:lastPrinted>2016-11-06T08:36:43Z</cp:lastPrinted>
  <dcterms:created xsi:type="dcterms:W3CDTF">2016-11-06T08:26:18Z</dcterms:created>
  <dcterms:modified xsi:type="dcterms:W3CDTF">2022-03-30T12:23:31Z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03dcacd4-4f8a-49b1-97d7-18cefa098565</vt:lpwstr>
  </property>
</Properties>
</file>